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0735!!\Desktop\"/>
    </mc:Choice>
  </mc:AlternateContent>
  <bookViews>
    <workbookView xWindow="0" yWindow="0" windowWidth="21600" windowHeight="9690"/>
  </bookViews>
  <sheets>
    <sheet name="1140626-11407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H17" i="1" s="1"/>
  <c r="G16" i="1"/>
  <c r="F16" i="1"/>
  <c r="H16" i="1" s="1"/>
  <c r="R9" i="1"/>
  <c r="N9" i="1"/>
  <c r="J9" i="1"/>
  <c r="F9" i="1"/>
  <c r="V9" i="1" s="1"/>
  <c r="U8" i="1"/>
  <c r="U9" i="1" s="1"/>
  <c r="T8" i="1"/>
  <c r="T9" i="1" s="1"/>
  <c r="S8" i="1"/>
  <c r="S9" i="1" s="1"/>
  <c r="R8" i="1"/>
  <c r="Q8" i="1"/>
  <c r="Q9" i="1" s="1"/>
  <c r="P8" i="1"/>
  <c r="P9" i="1" s="1"/>
  <c r="O8" i="1"/>
  <c r="O9" i="1" s="1"/>
  <c r="N8" i="1"/>
  <c r="M8" i="1"/>
  <c r="M9" i="1" s="1"/>
  <c r="L8" i="1"/>
  <c r="L9" i="1" s="1"/>
  <c r="K8" i="1"/>
  <c r="K9" i="1" s="1"/>
  <c r="J8" i="1"/>
  <c r="I8" i="1"/>
  <c r="I9" i="1" s="1"/>
  <c r="H8" i="1"/>
  <c r="H9" i="1" s="1"/>
  <c r="G8" i="1"/>
  <c r="G9" i="1" s="1"/>
  <c r="F8" i="1"/>
  <c r="V8" i="1" s="1"/>
  <c r="V5" i="1"/>
</calcChain>
</file>

<file path=xl/sharedStrings.xml><?xml version="1.0" encoding="utf-8"?>
<sst xmlns="http://schemas.openxmlformats.org/spreadsheetml/2006/main" count="42" uniqueCount="38">
  <si>
    <t>希伯崙股份有限公司  經銷商佣金計算</t>
    <phoneticPr fontId="3" type="noConversion"/>
  </si>
  <si>
    <t xml:space="preserve">經銷商：新學友書香中心    </t>
    <phoneticPr fontId="3" type="noConversion"/>
  </si>
  <si>
    <t>報表期間：2025/06/26 ~ 2025/07/25</t>
    <phoneticPr fontId="3" type="noConversion"/>
  </si>
  <si>
    <t>區域</t>
    <phoneticPr fontId="3" type="noConversion"/>
  </si>
  <si>
    <t>客戶代號</t>
  </si>
  <si>
    <t>分校別</t>
  </si>
  <si>
    <t>年份</t>
  </si>
  <si>
    <t>月份</t>
  </si>
  <si>
    <t>SIO</t>
  </si>
  <si>
    <t>TO</t>
  </si>
  <si>
    <t>輔助教材</t>
    <phoneticPr fontId="3" type="noConversion"/>
  </si>
  <si>
    <t>RG</t>
  </si>
  <si>
    <t>器材</t>
    <phoneticPr fontId="3" type="noConversion"/>
  </si>
  <si>
    <t>Science</t>
    <phoneticPr fontId="3" type="noConversion"/>
  </si>
  <si>
    <t>叢書</t>
  </si>
  <si>
    <t>雜誌</t>
  </si>
  <si>
    <t>英檢考試</t>
    <phoneticPr fontId="3" type="noConversion"/>
  </si>
  <si>
    <t>New Step for GEPT</t>
    <phoneticPr fontId="3" type="noConversion"/>
  </si>
  <si>
    <t>英檢系列</t>
  </si>
  <si>
    <t>外購教材</t>
    <phoneticPr fontId="3" type="noConversion"/>
  </si>
  <si>
    <t>英檢卡</t>
    <phoneticPr fontId="3" type="noConversion"/>
  </si>
  <si>
    <t>LivePen</t>
  </si>
  <si>
    <t>LiveTalk</t>
    <phoneticPr fontId="3" type="noConversion"/>
  </si>
  <si>
    <t>KidsABC</t>
    <phoneticPr fontId="3" type="noConversion"/>
  </si>
  <si>
    <t>合計</t>
  </si>
  <si>
    <t>南區</t>
  </si>
  <si>
    <t>ADX39954</t>
  </si>
  <si>
    <t>澎-馬公惠安</t>
  </si>
  <si>
    <t>2025</t>
    <phoneticPr fontId="3" type="noConversion"/>
  </si>
  <si>
    <t>7</t>
    <phoneticPr fontId="3" type="noConversion"/>
  </si>
  <si>
    <t>小計</t>
  </si>
  <si>
    <t>銷貨佣金</t>
    <phoneticPr fontId="3" type="noConversion"/>
  </si>
  <si>
    <t>網站/師訓</t>
    <phoneticPr fontId="3" type="noConversion"/>
  </si>
  <si>
    <t>分校別/姓名</t>
    <phoneticPr fontId="3" type="noConversion"/>
  </si>
  <si>
    <t>師訓享堂</t>
    <phoneticPr fontId="3" type="noConversion"/>
  </si>
  <si>
    <t>付費師訓</t>
    <phoneticPr fontId="3" type="noConversion"/>
  </si>
  <si>
    <t>合計</t>
    <phoneticPr fontId="3" type="noConversion"/>
  </si>
  <si>
    <t>佣金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</si>
</sst>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name val="微軟正黑體"/>
      <family val="2"/>
      <charset val="136"/>
    </font>
    <font>
      <b/>
      <sz val="8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38" fontId="6" fillId="0" borderId="4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8" fillId="4" borderId="4" xfId="0" applyNumberFormat="1" applyFont="1" applyFill="1" applyBorder="1" applyAlignment="1">
      <alignment horizontal="right" vertical="center"/>
    </xf>
    <xf numFmtId="0" fontId="9" fillId="0" borderId="4" xfId="0" applyFont="1" applyBorder="1">
      <alignment vertical="center"/>
    </xf>
    <xf numFmtId="0" fontId="10" fillId="0" borderId="0" xfId="0" applyFo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>
      <alignment vertical="center"/>
    </xf>
  </cellXfs>
  <cellStyles count="2">
    <cellStyle name="一般" xfId="0" builtinId="0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workbookViewId="0">
      <pane ySplit="4" topLeftCell="A5" activePane="bottomLeft" state="frozen"/>
      <selection activeCell="B32" sqref="B32"/>
      <selection pane="bottomLeft" activeCell="K18" sqref="K18"/>
    </sheetView>
  </sheetViews>
  <sheetFormatPr defaultRowHeight="16.5"/>
  <cols>
    <col min="2" max="2" width="11.625" bestFit="1" customWidth="1"/>
    <col min="3" max="3" width="12.25" bestFit="1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spans="1:2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 spans="1:23" ht="2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9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10" t="s">
        <v>23</v>
      </c>
      <c r="V4" s="7" t="s">
        <v>24</v>
      </c>
    </row>
    <row r="5" spans="1:23" s="14" customFormat="1" ht="20.100000000000001" customHeight="1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29</v>
      </c>
      <c r="F5" s="12"/>
      <c r="G5" s="12">
        <v>9450</v>
      </c>
      <c r="H5" s="13"/>
      <c r="I5" s="13">
        <v>15870</v>
      </c>
      <c r="J5" s="12"/>
      <c r="K5" s="12"/>
      <c r="L5" s="12"/>
      <c r="M5" s="12"/>
      <c r="N5" s="12"/>
      <c r="O5" s="12"/>
      <c r="P5" s="12"/>
      <c r="Q5" s="12">
        <v>944</v>
      </c>
      <c r="R5" s="12"/>
      <c r="S5" s="13"/>
      <c r="T5" s="12"/>
      <c r="U5" s="12"/>
      <c r="V5" s="12">
        <f>SUM(F5:U5)</f>
        <v>26264</v>
      </c>
    </row>
    <row r="6" spans="1:23" s="14" customFormat="1" ht="20.100000000000001" customHeight="1">
      <c r="A6" s="11"/>
      <c r="B6" s="11"/>
      <c r="C6" s="11"/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s="14" customFormat="1" ht="20.100000000000001" customHeight="1">
      <c r="A7" s="11"/>
      <c r="B7" s="11"/>
      <c r="C7" s="11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"/>
      <c r="V7" s="15"/>
    </row>
    <row r="8" spans="1:23" ht="20.100000000000001" customHeight="1">
      <c r="A8" s="16" t="s">
        <v>30</v>
      </c>
      <c r="B8" s="11"/>
      <c r="C8" s="11"/>
      <c r="D8" s="16"/>
      <c r="E8" s="17"/>
      <c r="F8" s="13">
        <f t="shared" ref="F8:T8" si="0">SUM(F5:F6)</f>
        <v>0</v>
      </c>
      <c r="G8" s="13">
        <f t="shared" si="0"/>
        <v>9450</v>
      </c>
      <c r="H8" s="13">
        <f t="shared" si="0"/>
        <v>0</v>
      </c>
      <c r="I8" s="13">
        <f t="shared" si="0"/>
        <v>15870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944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>SUM(U5:U7)</f>
        <v>0</v>
      </c>
      <c r="V8" s="13">
        <f>SUM(F8:U8)</f>
        <v>26264</v>
      </c>
    </row>
    <row r="9" spans="1:23" ht="20.100000000000001" customHeight="1">
      <c r="A9" s="18" t="s">
        <v>31</v>
      </c>
      <c r="B9" s="19"/>
      <c r="C9" s="20"/>
      <c r="D9" s="20"/>
      <c r="E9" s="21"/>
      <c r="F9" s="22">
        <f>F8*0.2</f>
        <v>0</v>
      </c>
      <c r="G9" s="22">
        <f>G8*0.2</f>
        <v>1890</v>
      </c>
      <c r="H9" s="22">
        <f>H8*0.2</f>
        <v>0</v>
      </c>
      <c r="I9" s="22">
        <f>I8*0.2</f>
        <v>3174</v>
      </c>
      <c r="J9" s="22">
        <f>J8*0.05</f>
        <v>0</v>
      </c>
      <c r="K9" s="22">
        <f t="shared" ref="K9:P9" si="1">K8*0.2</f>
        <v>0</v>
      </c>
      <c r="L9" s="22">
        <f t="shared" si="1"/>
        <v>0</v>
      </c>
      <c r="M9" s="22">
        <f t="shared" si="1"/>
        <v>0</v>
      </c>
      <c r="N9" s="22">
        <f>N8*0.1</f>
        <v>0</v>
      </c>
      <c r="O9" s="22">
        <f t="shared" si="1"/>
        <v>0</v>
      </c>
      <c r="P9" s="22">
        <f t="shared" si="1"/>
        <v>0</v>
      </c>
      <c r="Q9" s="22">
        <f>(Q8*0.2)*0.3</f>
        <v>56.64</v>
      </c>
      <c r="R9" s="22">
        <f>R8*0.05</f>
        <v>0</v>
      </c>
      <c r="S9" s="22">
        <f>S8*0.1</f>
        <v>0</v>
      </c>
      <c r="T9" s="22">
        <f>T8*0.15</f>
        <v>0</v>
      </c>
      <c r="U9" s="22">
        <f>U8*0.15</f>
        <v>0</v>
      </c>
      <c r="V9" s="23">
        <f>SUM(F9:U9)</f>
        <v>5120.6400000000003</v>
      </c>
    </row>
    <row r="12" spans="1:23">
      <c r="A12" s="7" t="s">
        <v>32</v>
      </c>
      <c r="B12" s="7" t="s">
        <v>4</v>
      </c>
      <c r="C12" s="7" t="s">
        <v>33</v>
      </c>
      <c r="D12" s="7" t="s">
        <v>6</v>
      </c>
      <c r="E12" s="7" t="s">
        <v>7</v>
      </c>
      <c r="F12" s="7" t="s">
        <v>34</v>
      </c>
      <c r="G12" s="7" t="s">
        <v>35</v>
      </c>
      <c r="H12" s="7" t="s">
        <v>36</v>
      </c>
    </row>
    <row r="13" spans="1:23">
      <c r="A13" s="24"/>
      <c r="B13" s="24"/>
      <c r="C13" s="24"/>
      <c r="D13" s="24"/>
      <c r="E13" s="24"/>
      <c r="F13" s="24"/>
      <c r="G13" s="24"/>
      <c r="H13" s="24"/>
      <c r="J13" s="25"/>
    </row>
    <row r="14" spans="1:23">
      <c r="A14" s="24"/>
      <c r="B14" s="24"/>
      <c r="C14" s="24"/>
      <c r="D14" s="24"/>
      <c r="E14" s="24"/>
      <c r="F14" s="24"/>
      <c r="G14" s="24"/>
      <c r="H14" s="24"/>
      <c r="J14" s="25"/>
    </row>
    <row r="15" spans="1:23">
      <c r="A15" s="24"/>
      <c r="B15" s="24"/>
      <c r="C15" s="24"/>
      <c r="D15" s="24"/>
      <c r="E15" s="24"/>
      <c r="F15" s="24"/>
      <c r="G15" s="24"/>
      <c r="H15" s="24"/>
    </row>
    <row r="16" spans="1:23">
      <c r="A16" s="26" t="s">
        <v>30</v>
      </c>
      <c r="B16" s="24"/>
      <c r="C16" s="24"/>
      <c r="D16" s="24"/>
      <c r="E16" s="24"/>
      <c r="F16" s="27">
        <f>SUM(J11:J14)</f>
        <v>0</v>
      </c>
      <c r="G16" s="27">
        <f>SUM(K11:K14)</f>
        <v>0</v>
      </c>
      <c r="H16" s="27">
        <f>SUM(F16:G16)</f>
        <v>0</v>
      </c>
    </row>
    <row r="17" spans="1:8">
      <c r="A17" s="18" t="s">
        <v>37</v>
      </c>
      <c r="B17" s="28"/>
      <c r="C17" s="28"/>
      <c r="D17" s="28"/>
      <c r="E17" s="28"/>
      <c r="F17" s="22">
        <f>F16*0.1</f>
        <v>0</v>
      </c>
      <c r="G17" s="22">
        <f>G16*0.1</f>
        <v>0</v>
      </c>
      <c r="H17" s="22">
        <f>SUM(F17:G17)</f>
        <v>0</v>
      </c>
    </row>
  </sheetData>
  <mergeCells count="3">
    <mergeCell ref="A1:W1"/>
    <mergeCell ref="A2:W2"/>
    <mergeCell ref="A3:W3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1140626-1140725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0735</dc:creator>
  <cp:lastModifiedBy>0735</cp:lastModifiedBy>
  <dcterms:created xsi:type="dcterms:W3CDTF">2025-08-18T06:47:06Z</dcterms:created>
  <dcterms:modified xsi:type="dcterms:W3CDTF">2025-08-18T06:47:32Z</dcterms:modified>
</cp:coreProperties>
</file>